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15" windowWidth="11700" windowHeight="6540" activeTab="0"/>
  </bookViews>
  <sheets>
    <sheet name="limit calc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<sst xmlns="http://schemas.openxmlformats.org/spreadsheetml/2006/main" count="36" uniqueCount="28">
  <si>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Loudspeaker impedance</t>
  </si>
  <si>
    <t>RMS power rating</t>
  </si>
  <si>
    <t>Amplifier Voltage gain</t>
  </si>
  <si>
    <t>Ohms</t>
  </si>
  <si>
    <t>Volts</t>
  </si>
  <si>
    <t>dB</t>
  </si>
  <si>
    <t>Limit point</t>
  </si>
  <si>
    <t>dBu</t>
  </si>
  <si>
    <t>Watts</t>
  </si>
  <si>
    <t>max RMS loudspeaker i/p</t>
  </si>
  <si>
    <t>x</t>
  </si>
  <si>
    <t>Amplifier voltage gain in dB</t>
  </si>
  <si>
    <t>Equivalent multiplication factor</t>
  </si>
  <si>
    <t>Maximum amplifier power</t>
  </si>
  <si>
    <t>At impedance</t>
  </si>
  <si>
    <t>click on gain units to swap between dB or multiplier</t>
  </si>
  <si>
    <t>maximum amplifier output</t>
  </si>
  <si>
    <t>HPF frequency</t>
  </si>
  <si>
    <t>Hz</t>
  </si>
  <si>
    <t>ms</t>
  </si>
  <si>
    <t>For low crest factor program it is advisable to reduce this figure by 1 or 2dB</t>
  </si>
  <si>
    <t>N.B. This is the theoretical RMS limit point for dynamic program</t>
  </si>
  <si>
    <t>to reduce thermal stress on the driver</t>
  </si>
  <si>
    <t>Suggested minimum attack time</t>
  </si>
  <si>
    <t>Longer attack times can sound better but at the expense of driver protection</t>
  </si>
  <si>
    <t>Speaker system limiter calculator</t>
  </si>
  <si>
    <t>Loudspeaker characteristics</t>
  </si>
  <si>
    <t>Amplifier characteristics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</si>
</sst>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</numFmts>
  <fonts count="8">
    <font>
      <sz val="10"/>
      <name val="Times New Roman"/>
      <family val="0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/>
    </xf>
    <xf numFmtId="0" fontId="5" fillId="2" borderId="0" xfId="0" applyFont="1" applyFill="1" applyAlignment="1">
      <alignment horizontal="left" indent="1"/>
    </xf>
    <xf numFmtId="2" fontId="3" fillId="2" borderId="0" xfId="0" applyNumberFormat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165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 indent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RowColHeaders="0" tabSelected="1" workbookViewId="0" topLeftCell="A1">
      <selection activeCell="B27" sqref="B27"/>
    </sheetView>
  </sheetViews>
  <sheetFormatPr defaultColWidth="9.33203125" defaultRowHeight="12.75" zeroHeight="1"/>
  <cols>
    <col min="1" max="1" width="36.16015625" style="6" customWidth="1"/>
    <col min="2" max="2" width="8" style="5" customWidth="1"/>
    <col min="3" max="3" width="4.66015625" style="5" customWidth="1"/>
    <col min="4" max="4" width="36.83203125" style="5" customWidth="1"/>
    <col min="5" max="5" width="6.5" style="1" hidden="1" customWidth="1"/>
    <col min="6" max="16384" width="0" style="1" hidden="1" customWidth="1"/>
  </cols>
  <sheetData>
    <row r="1" ht="15.75">
      <c r="A1" s="4" t="s">
        <v>25</v>
      </c>
    </row>
    <row r="2" ht="6.75" customHeight="1"/>
    <row r="3" ht="12.75">
      <c r="A3" s="7" t="s">
        <v>26</v>
      </c>
    </row>
    <row r="4" spans="1:3" ht="12.75">
      <c r="A4" s="6" t="s">
        <v>1</v>
      </c>
      <c r="B4" s="21">
        <v>1</v>
      </c>
      <c r="C4" s="5" t="s">
        <v>8</v>
      </c>
    </row>
    <row r="5" spans="1:3" ht="12.75">
      <c r="A5" s="6" t="s">
        <v>0</v>
      </c>
      <c r="B5" s="21">
        <v>8</v>
      </c>
      <c r="C5" s="5" t="s">
        <v>3</v>
      </c>
    </row>
    <row r="6" spans="1:2" ht="12.75">
      <c r="A6" s="7" t="s">
        <v>27</v>
      </c>
      <c r="B6" s="22"/>
    </row>
    <row r="7" spans="1:3" ht="12.75">
      <c r="A7" s="6" t="s">
        <v>13</v>
      </c>
      <c r="B7" s="21">
        <v>1</v>
      </c>
      <c r="C7" s="5" t="s">
        <v>8</v>
      </c>
    </row>
    <row r="8" spans="1:3" ht="12.75">
      <c r="A8" s="6" t="s">
        <v>14</v>
      </c>
      <c r="B8" s="21">
        <v>8</v>
      </c>
      <c r="C8" s="5" t="s">
        <v>3</v>
      </c>
    </row>
    <row r="9" spans="1:5" ht="12.75">
      <c r="A9" s="6" t="s">
        <v>2</v>
      </c>
      <c r="B9" s="21">
        <v>20</v>
      </c>
      <c r="C9" s="20" t="s">
        <v>5</v>
      </c>
      <c r="E9" s="2"/>
    </row>
    <row r="10" spans="1:5" ht="12.75">
      <c r="A10" s="8" t="s">
        <v>15</v>
      </c>
      <c r="E10" s="2"/>
    </row>
    <row r="11" spans="1:5" ht="8.25" customHeight="1">
      <c r="A11" s="8"/>
      <c r="E11" s="2"/>
    </row>
    <row r="12" spans="1:5" ht="12.75">
      <c r="A12" s="6" t="s">
        <v>11</v>
      </c>
      <c r="B12" s="9">
        <f>IF(C9="dB",B9,20*LOG(B9))</f>
        <v>20</v>
      </c>
      <c r="C12" s="5" t="s">
        <v>5</v>
      </c>
      <c r="E12" s="2"/>
    </row>
    <row r="13" spans="1:5" ht="12.75">
      <c r="A13" s="6" t="s">
        <v>12</v>
      </c>
      <c r="B13" s="10">
        <f>10^(B12/20)</f>
        <v>10</v>
      </c>
      <c r="C13" s="5" t="s">
        <v>10</v>
      </c>
      <c r="E13" s="2"/>
    </row>
    <row r="14" spans="2:5" ht="9.75" customHeight="1">
      <c r="B14" s="10"/>
      <c r="E14" s="2"/>
    </row>
    <row r="15" spans="1:5" ht="12.75">
      <c r="A15" s="6" t="s">
        <v>16</v>
      </c>
      <c r="B15" s="10">
        <f>SQRT(B7*B8)</f>
        <v>2.8284271247461903</v>
      </c>
      <c r="C15" s="5" t="s">
        <v>4</v>
      </c>
      <c r="E15" s="2"/>
    </row>
    <row r="16" spans="1:5" ht="12.75">
      <c r="A16" s="6" t="s">
        <v>16</v>
      </c>
      <c r="B16" s="10">
        <f>20*(LOG(B15/0.775))</f>
        <v>11.24486581979323</v>
      </c>
      <c r="C16" s="5" t="s">
        <v>7</v>
      </c>
      <c r="E16" s="2"/>
    </row>
    <row r="17" spans="2:5" ht="9" customHeight="1">
      <c r="B17" s="10"/>
      <c r="E17" s="2"/>
    </row>
    <row r="18" spans="1:3" ht="12.75">
      <c r="A18" s="6" t="s">
        <v>9</v>
      </c>
      <c r="B18" s="11">
        <f>SQRT(B5*B4)</f>
        <v>2.8284271247461903</v>
      </c>
      <c r="C18" s="5" t="s">
        <v>4</v>
      </c>
    </row>
    <row r="19" spans="1:3" ht="12.75">
      <c r="A19" s="6" t="s">
        <v>9</v>
      </c>
      <c r="B19" s="11">
        <f>20*LOG(B18/0.775)</f>
        <v>11.24486581979323</v>
      </c>
      <c r="C19" s="5" t="s">
        <v>7</v>
      </c>
    </row>
    <row r="20" ht="7.5" customHeight="1">
      <c r="B20" s="11"/>
    </row>
    <row r="21" spans="1:4" ht="12.75">
      <c r="A21" s="12">
        <f>IF(B15&lt;B18,"amplifier is not powerful enough - limit point has been reduced to compensate","")</f>
      </c>
      <c r="B21" s="13"/>
      <c r="C21" s="14"/>
      <c r="D21" s="15"/>
    </row>
    <row r="22" spans="1:4" ht="12.75">
      <c r="A22" s="7" t="s">
        <v>6</v>
      </c>
      <c r="B22" s="16">
        <f>IF(B15&gt;B18,B19-B12,B16-(B12+1))</f>
        <v>-9.75513418020677</v>
      </c>
      <c r="C22" s="17" t="s">
        <v>7</v>
      </c>
      <c r="D22" s="9"/>
    </row>
    <row r="23" ht="12.75">
      <c r="A23" s="18" t="s">
        <v>21</v>
      </c>
    </row>
    <row r="24" ht="12.75">
      <c r="A24" s="18" t="s">
        <v>20</v>
      </c>
    </row>
    <row r="25" spans="1:4" s="3" customFormat="1" ht="12.75">
      <c r="A25" s="18" t="s">
        <v>22</v>
      </c>
      <c r="B25" s="17"/>
      <c r="C25" s="17"/>
      <c r="D25" s="17"/>
    </row>
    <row r="26" spans="1:4" s="3" customFormat="1" ht="12.75">
      <c r="A26" s="18"/>
      <c r="B26" s="17"/>
      <c r="C26" s="17"/>
      <c r="D26" s="17"/>
    </row>
    <row r="27" spans="1:3" ht="12.75">
      <c r="A27" s="6" t="s">
        <v>17</v>
      </c>
      <c r="B27" s="21">
        <v>10</v>
      </c>
      <c r="C27" s="19" t="s">
        <v>18</v>
      </c>
    </row>
    <row r="28" spans="1:3" ht="12.75">
      <c r="A28" s="6" t="s">
        <v>23</v>
      </c>
      <c r="B28" s="23">
        <f>IF(B27&gt;0,IF(C27="Hz",(1/B27)*1000,(1/B27)),"")</f>
        <v>100</v>
      </c>
      <c r="C28" s="5" t="s">
        <v>19</v>
      </c>
    </row>
    <row r="29" ht="12.75">
      <c r="A29" s="18" t="s">
        <v>24</v>
      </c>
    </row>
    <row r="30" ht="12.75" hidden="1"/>
  </sheetData>
  <sheetProtection sheet="1" objects="1" scenarios="1" selectLockedCells="1"/>
  <dataValidations count="8">
    <dataValidation type="list" showInputMessage="1" showErrorMessage="1" prompt="Is the amplifier voltage gain in dB or x (a multiplication factor)?" error="Must be dB or x (a factor)" sqref="C9">
      <formula1>"dB, x"</formula1>
    </dataValidation>
    <dataValidation type="list" showInputMessage="1" showErrorMessage="1" promptTitle="Frequency units" prompt="Hz or kHz" errorTitle="Frequency" error="Must be Hz or kHz" sqref="C27">
      <formula1>"Hz, kHz"</formula1>
    </dataValidation>
    <dataValidation errorStyle="warning" type="decimal" showInputMessage="1" showErrorMessage="1" promptTitle="Driver nominal impedance" prompt="Loudspeaker's nominal impedance from specification" errorTitle="Loudspeaker impedance" error="Unusual value" sqref="B5">
      <formula1>3</formula1>
      <formula2>25</formula2>
    </dataValidation>
    <dataValidation type="decimal" operator="greaterThanOrEqual" showInputMessage="1" showErrorMessage="1" promptTitle="Loudspeaker RMS power rating" prompt="From manufacturers specification" errorTitle="Loudspeaker power rating" error="Value out of range" sqref="B4">
      <formula1>1</formula1>
    </dataValidation>
    <dataValidation type="decimal" operator="greaterThanOrEqual" showInputMessage="1" showErrorMessage="1" promptTitle="Amplifier RMS power" prompt="from manufacturers specification at impedance below" errorTitle="amplifier RMS power" error="Value out of range" sqref="B7">
      <formula1>1</formula1>
    </dataValidation>
    <dataValidation type="decimal" showInputMessage="1" showErrorMessage="1" prompt="From manufacturers specification, impedance for RMS power above." errorTitle="Amplifier specified impedance" error="Out of range" sqref="B8">
      <formula1>3</formula1>
      <formula2>25</formula2>
    </dataValidation>
    <dataValidation type="decimal" operator="greaterThanOrEqual" showInputMessage="1" showErrorMessage="1" promptTitle="Amplifier voltage gain" prompt="Voltage gain (not sensitivity) in dB or as multiplier" errorTitle="Amplifier voltage gain" error="value out of range" sqref="B9">
      <formula1>1</formula1>
    </dataValidation>
    <dataValidation type="decimal" allowBlank="1" showInputMessage="1" showErrorMessage="1" promptTitle="Band pass low crossover point" prompt=" " errorTitle="HPF filter frequency" error="Value out of range" sqref="B27">
      <formula1>1</formula1>
      <formula2>20000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Audio Engineering &amp;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Higham</dc:creator>
  <cp:keywords/>
  <dc:description/>
  <cp:lastModifiedBy>Roland Higham</cp:lastModifiedBy>
  <dcterms:created xsi:type="dcterms:W3CDTF">2000-10-04T11:13:41Z</dcterms:created>
  <dcterms:modified xsi:type="dcterms:W3CDTF">2005-08-06T14:25:07Z</dcterms:modified>
  <cp:category/>
  <cp:version/>
  <cp:contentType/>
  <cp:contentStatus/>
</cp:coreProperties>
</file>